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<sst xmlns="http://schemas.openxmlformats.org/spreadsheetml/2006/main" count="690" uniqueCount="359">
  <si>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</si>
  <si>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</si>
  <si>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</si>
  <si>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</si>
  <si>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</si>
  <si>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</si>
  <si>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</si>
  <si>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</si>
  <si>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</si>
  <si>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</si>
  <si>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</si>
  <si>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</si>
  <si>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</si>
  <si>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</si>
  <si>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</si>
  <si>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</si>
  <si>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</si>
  <si>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</si>
  <si>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</si>
  <si>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</si>
  <si>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</si>
  <si>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</si>
  <si>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</si>
  <si>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</si>
  <si>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</si>
  <si>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</si>
  <si>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</si>
  <si>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</si>
  <si>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</si>
  <si>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</si>
  <si>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</si>
  <si>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</si>
  <si>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</si>
  <si>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</si>
  <si>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</si>
  <si>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</si>
  <si>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</si>
  <si>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</si>
  <si>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</si>
  <si>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</si>
  <si>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</si>
  <si>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</si>
  <si>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</si>
  <si>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</si>
  <si>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</si>
  <si>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</si>
  <si>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</si>
  <si>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</si>
  <si>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</si>
  <si>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</si>
  <si>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</si>
  <si>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</si>
  <si>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</si>
  <si>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</si>
  <si>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</si>
  <si>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</si>
  <si>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</si>
  <si>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</si>
  <si>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</si>
  <si>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</si>
  <si>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</si>
  <si>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</si>
  <si>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</si>
  <si>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</si>
  <si>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</si>
  <si>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</si>
  <si>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</si>
  <si>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</si>
  <si>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</si>
  <si>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</si>
  <si>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</si>
  <si>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</si>
  <si>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</si>
  <si>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</si>
  <si>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</si>
  <si>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</si>
  <si>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</si>
  <si>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</si>
  <si>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</si>
  <si>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</si>
  <si>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</si>
  <si>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</si>
  <si>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</si>
  <si>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</si>
  <si>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</si>
  <si>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</si>
  <si>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</si>
  <si>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</si>
  <si>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</si>
  <si>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</si>
  <si>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</si>
  <si>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</si>
  <si>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</si>
  <si>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</si>
  <si>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</si>
  <si>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</si>
  <si>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</si>
  <si>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</si>
  <si>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</si>
  <si>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</si>
  <si>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</si>
  <si>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</si>
  <si>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</si>
  <si>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</si>
  <si>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</si>
  <si>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</si>
  <si>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</si>
  <si>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</si>
  <si>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</si>
  <si>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</si>
  <si>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</si>
  <si>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</si>
  <si>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</si>
  <si>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</si>
  <si>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</si>
  <si>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</si>
  <si>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</si>
  <si>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</si>
  <si>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</si>
  <si>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</si>
  <si>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</si>
  <si>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</si>
  <si>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</si>
  <si>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</si>
  <si>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</si>
  <si>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</si>
  <si>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</si>
  <si>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</si>
  <si>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</si>
  <si>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</si>
  <si>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</si>
  <si>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</si>
  <si>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</si>
  <si>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</si>
  <si>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</si>
  <si>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</si>
  <si>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</si>
  <si>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</si>
  <si>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</si>
  <si>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</si>
  <si>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</si>
  <si>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</si>
  <si>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</si>
  <si>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</si>
  <si>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</si>
  <si>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</si>
  <si>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</si>
  <si>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</si>
  <si>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</si>
  <si>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</si>
  <si>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</si>
  <si>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</si>
  <si>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</si>
  <si>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</si>
  <si>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</si>
  <si>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</si>
  <si>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</si>
  <si>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</si>
  <si>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</si>
  <si>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</si>
  <si>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</si>
  <si>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</si>
  <si>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</si>
  <si>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</si>
  <si>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</si>
  <si>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</si>
  <si>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</si>
  <si>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</si>
  <si>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</si>
  <si>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</si>
  <si>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</si>
  <si>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</si>
  <si>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</si>
  <si>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</si>
  <si>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</si>
  <si>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</si>
  <si>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</si>
  <si>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</si>
  <si>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</si>
  <si>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</si>
  <si>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</si>
  <si>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</si>
  <si>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</si>
  <si>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</si>
  <si>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</si>
  <si>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</si>
  <si>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</si>
  <si>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</si>
  <si>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</si>
  <si>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</si>
  <si>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</si>
  <si>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</si>
  <si>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</si>
  <si>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</si>
  <si>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</si>
  <si>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</si>
  <si>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</si>
  <si>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</si>
  <si>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</si>
  <si>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</si>
  <si>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</si>
  <si>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</si>
  <si>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</si>
  <si>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</si>
  <si>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</si>
  <si>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</si>
  <si>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</si>
  <si>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</si>
  <si>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</si>
  <si>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</si>
  <si>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</si>
  <si>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</si>
  <si>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</si>
  <si>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</si>
  <si>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</si>
  <si>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</si>
  <si>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</si>
  <si>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</si>
  <si>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</si>
  <si>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</si>
  <si>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</si>
  <si>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</si>
  <si>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</si>
  <si>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</si>
  <si>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</si>
  <si>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</si>
  <si>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</si>
  <si>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</si>
  <si>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</si>
  <si>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</si>
  <si>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</si>
  <si>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</si>
  <si>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</si>
  <si>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</si>
  <si>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</si>
  <si>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</si>
  <si>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</si>
  <si>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</si>
  <si>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</si>
  <si>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</si>
  <si>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</si>
  <si>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</si>
  <si>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</si>
  <si>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</si>
  <si>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</si>
  <si>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</si>
  <si>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</si>
  <si>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</si>
  <si>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</si>
  <si>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</si>
  <si>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</si>
  <si>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</si>
  <si>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</si>
  <si>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</si>
  <si>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</si>
  <si>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</si>
  <si>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</si>
  <si>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</si>
  <si>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</si>
  <si>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</si>
  <si>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</si>
  <si>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</si>
  <si>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</si>
  <si>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</si>
  <si>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</si>
  <si>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</si>
  <si>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</si>
  <si>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</si>
  <si>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</si>
  <si>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</si>
  <si>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</si>
  <si>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</si>
  <si>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</si>
  <si>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</si>
  <si>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</si>
  <si>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</si>
  <si>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</si>
  <si>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</si>
  <si>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</si>
  <si>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</si>
  <si>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</si>
  <si>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</si>
  <si>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</si>
  <si>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</si>
  <si>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</si>
  <si>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</si>
  <si>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</si>
  <si>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</si>
  <si>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</si>
  <si>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</si>
  <si>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</si>
  <si>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</si>
  <si>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</si>
  <si>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</si>
  <si>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</si>
  <si>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</si>
  <si>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</si>
  <si>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</si>
  <si>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</si>
  <si>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</si>
  <si>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</si>
  <si>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</si>
  <si>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</si>
  <si>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</si>
  <si>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</si>
  <si>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</si>
  <si>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</si>
  <si>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</si>
  <si>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</si>
  <si>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</si>
  <si>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</si>
  <si>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</si>
  <si>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</si>
  <si>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</si>
  <si>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</si>
  <si>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</si>
  <si>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</si>
  <si>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</si>
  <si>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</si>
  <si>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</si>
  <si>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</si>
  <si>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</si>
  <si>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</si>
  <si>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</si>
  <si>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</si>
  <si>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</si>
  <si>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</si>
  <si>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</si>
  <si>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</si>
  <si>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</si>
  <si>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</si>
  <si>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</si>
  <si>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</si>
  <si>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</si>
  <si>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</si>
  <si>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</si>
  <si>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</si>
  <si>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</si>
  <si>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</si>
  <si>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</si>
  <si>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</si>
  <si>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</si>
  <si>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</si>
  <si>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</si>
  <si>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</si>
  <si>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</si>
  <si>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</si>
  <si>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</si>
  <si>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</si>
  <si>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</si>
  <si>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</si>
  <si>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</si>
  <si>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</si>
  <si>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</si>
  <si>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</si>
  <si>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</si>
  <si>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</si>
  <si>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     на  "04" лютого  2021 р.</t>
  </si>
  <si>
    <r>
      <t>"</t>
    </r>
    <r>
      <rPr>
        <u val="single"/>
        <sz val="20"/>
        <rFont val="Arial Cyr"/>
        <family val="0"/>
      </rPr>
      <t xml:space="preserve">       03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</si>
</sst>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3.emf" /><Relationship Id="rId3" Type="http://schemas.openxmlformats.org/officeDocument/2006/relationships/image" Target="../media/image30.emf" /><Relationship Id="rId4" Type="http://schemas.openxmlformats.org/officeDocument/2006/relationships/image" Target="../media/image34.emf" /><Relationship Id="rId5" Type="http://schemas.openxmlformats.org/officeDocument/2006/relationships/image" Target="../media/image19.emf" /><Relationship Id="rId6" Type="http://schemas.openxmlformats.org/officeDocument/2006/relationships/image" Target="../media/image32.emf" /><Relationship Id="rId7" Type="http://schemas.openxmlformats.org/officeDocument/2006/relationships/image" Target="../media/image21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24.emf" /><Relationship Id="rId11" Type="http://schemas.openxmlformats.org/officeDocument/2006/relationships/image" Target="../media/image18.emf" /><Relationship Id="rId12" Type="http://schemas.openxmlformats.org/officeDocument/2006/relationships/image" Target="../media/image25.emf" /><Relationship Id="rId13" Type="http://schemas.openxmlformats.org/officeDocument/2006/relationships/image" Target="../media/image23.emf" /><Relationship Id="rId14" Type="http://schemas.openxmlformats.org/officeDocument/2006/relationships/image" Target="../media/image26.emf" /><Relationship Id="rId15" Type="http://schemas.openxmlformats.org/officeDocument/2006/relationships/image" Target="../media/image27.emf" /><Relationship Id="rId16" Type="http://schemas.openxmlformats.org/officeDocument/2006/relationships/image" Target="../media/image29.emf" /><Relationship Id="rId17" Type="http://schemas.openxmlformats.org/officeDocument/2006/relationships/image" Target="../media/image1.emf" /><Relationship Id="rId18" Type="http://schemas.openxmlformats.org/officeDocument/2006/relationships/image" Target="../media/image20.emf" /><Relationship Id="rId19" Type="http://schemas.openxmlformats.org/officeDocument/2006/relationships/image" Target="../media/image28.emf" /><Relationship Id="rId20" Type="http://schemas.openxmlformats.org/officeDocument/2006/relationships/image" Target="../media/image31.emf" /><Relationship Id="rId21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15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357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358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55.65987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120</v>
      </c>
      <c r="H21" s="68" t="s">
        <v>97</v>
      </c>
      <c r="I21" s="68" t="s">
        <v>220</v>
      </c>
      <c r="J21" s="69" t="s">
        <v>92</v>
      </c>
      <c r="K21" s="67" t="s">
        <v>10</v>
      </c>
      <c r="L21" s="67" t="s">
        <v>105</v>
      </c>
      <c r="M21" s="67"/>
      <c r="N21" s="84"/>
      <c r="O21" s="70" t="s">
        <v>65</v>
      </c>
      <c r="P21" s="67" t="s">
        <v>140</v>
      </c>
      <c r="Q21" s="70" t="s">
        <v>307</v>
      </c>
      <c r="R21" s="67" t="s">
        <v>107</v>
      </c>
      <c r="S21" s="67" t="s">
        <v>10</v>
      </c>
      <c r="T21" s="67"/>
      <c r="U21" s="67"/>
      <c r="V21" s="67"/>
      <c r="W21" s="67" t="s">
        <v>239</v>
      </c>
      <c r="X21" s="67" t="s">
        <v>356</v>
      </c>
      <c r="Y21" s="84"/>
      <c r="Z21" s="70" t="s">
        <v>82</v>
      </c>
      <c r="AA21" s="67" t="s">
        <v>7</v>
      </c>
      <c r="AB21" s="67" t="s">
        <v>86</v>
      </c>
      <c r="AC21" s="67" t="s">
        <v>79</v>
      </c>
      <c r="AD21" s="67" t="s">
        <v>10</v>
      </c>
      <c r="AE21" s="67" t="s">
        <v>108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215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40</v>
      </c>
      <c r="AB24" s="40">
        <f>IF(ужин3="хліб житній",DW2,(IF(ужин3="хліб пшеничний",DV2,(VLOOKUP(ужин3,таб,67,FALSE)))))</f>
        <v>155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0.05</v>
      </c>
      <c r="AJ29" s="162"/>
      <c r="AK29" s="154">
        <f>SUM(G30:AG30)</f>
        <v>0.75</v>
      </c>
      <c r="AL29" s="154"/>
      <c r="AM29" s="213">
        <f>IF(AK29=0,0,AT117)</f>
        <v>63.9</v>
      </c>
      <c r="AN29" s="155">
        <f>AK29*AM29</f>
        <v>47.925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0.75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40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</v>
      </c>
      <c r="AJ33" s="162"/>
      <c r="AK33" s="154">
        <f>SUM(G34:AG34)</f>
        <v>0.6</v>
      </c>
      <c r="AL33" s="154"/>
      <c r="AM33" s="213">
        <f>IF(AK33=0,0,AV117)</f>
        <v>92</v>
      </c>
      <c r="AN33" s="155">
        <f>AK33*AM33</f>
        <v>55.199999999999996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  <v>0.6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</v>
      </c>
      <c r="AJ37" s="162"/>
      <c r="AK37" s="154">
        <f>SUM(G38:AG38)</f>
        <v>0</v>
      </c>
      <c r="AL37" s="154"/>
      <c r="AM37" s="213">
        <f>IF(AK37=0,0,AX117)</f>
        <v>0</v>
      </c>
      <c r="AN37" s="155">
        <f>AK37*AM37</f>
        <v>0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/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</v>
      </c>
      <c r="AJ41" s="162"/>
      <c r="AK41" s="154">
        <f>SUM(G42:AG42)</f>
        <v>0</v>
      </c>
      <c r="AL41" s="154"/>
      <c r="AM41" s="213">
        <f>IF(AK41=0,0,AZ117)</f>
        <v>0</v>
      </c>
      <c r="AN41" s="155">
        <f>AK41*AM41</f>
        <v>0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/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6</v>
      </c>
      <c r="P47" s="28">
        <v>2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0.015000000000000001</v>
      </c>
      <c r="AJ47" s="162"/>
      <c r="AK47" s="154">
        <f>SUM(G48:AG48)</f>
        <v>0.225</v>
      </c>
      <c r="AL47" s="154"/>
      <c r="AM47" s="213">
        <f>IF(AK47=0,0,BC117)</f>
        <v>33.6</v>
      </c>
      <c r="AN47" s="155">
        <f>AK47*AM47</f>
        <v>7.5600000000000005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0.09</v>
      </c>
      <c r="P48" s="46">
        <f t="shared" si="36"/>
        <v>0.03</v>
      </c>
      <c r="Q48" s="47">
        <f t="shared" si="36"/>
        <v>0.03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0.03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100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57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0.30199999999999994</v>
      </c>
      <c r="AJ49" s="162"/>
      <c r="AK49" s="154">
        <f>SUM(G50:AG50)</f>
        <v>4.529999999999999</v>
      </c>
      <c r="AL49" s="154"/>
      <c r="AM49" s="213">
        <v>18.8</v>
      </c>
      <c r="AN49" s="155">
        <f>AK49*AM49</f>
        <v>85.16399999999999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2.175</v>
      </c>
      <c r="H50" s="49">
        <f t="shared" si="38"/>
      </c>
      <c r="I50" s="45">
        <f t="shared" si="38"/>
      </c>
      <c r="J50" s="49">
        <f t="shared" si="38"/>
        <v>1.5</v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0.855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</v>
      </c>
      <c r="AL55" s="154"/>
      <c r="AM55" s="213">
        <v>63.85</v>
      </c>
      <c r="AN55" s="155">
        <f>AK55*AM55</f>
        <v>19.155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</v>
      </c>
      <c r="AJ59" s="162"/>
      <c r="AK59" s="154">
        <f>SUM(G60:AG60)</f>
        <v>0</v>
      </c>
      <c r="AL59" s="154"/>
      <c r="AM59" s="213">
        <f>IF(AK59=0,0,BI117)</f>
        <v>0</v>
      </c>
      <c r="AN59" s="155">
        <f>AK59*AM59</f>
        <v>0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1.1</v>
      </c>
      <c r="AJ61" s="162"/>
      <c r="AK61" s="160">
        <f>SUM(G62:AG62)</f>
        <v>16.5</v>
      </c>
      <c r="AL61" s="160"/>
      <c r="AM61" s="213">
        <f>IF(AK61=0,0,BJ117)</f>
        <v>2.1</v>
      </c>
      <c r="AN61" s="155">
        <f>AK61*AM61</f>
        <v>34.65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1.5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0.20800000000000002</v>
      </c>
      <c r="AJ63" s="162"/>
      <c r="AK63" s="154">
        <f>SUM(G64:AG64)</f>
        <v>3.12</v>
      </c>
      <c r="AL63" s="154"/>
      <c r="AM63" s="213">
        <f>IF(AK63=0,0,BK117)</f>
        <v>33.02</v>
      </c>
      <c r="AN63" s="155">
        <f>AK63*AM63</f>
        <v>103.02240000000002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3.12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1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1.5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0.0605</v>
      </c>
      <c r="AJ65" s="162"/>
      <c r="AK65" s="154">
        <f>SUM(G66:AG66)</f>
        <v>0.9075</v>
      </c>
      <c r="AL65" s="154"/>
      <c r="AM65" s="213">
        <f>IF(AK65=0,0,BL117)</f>
        <v>10.6</v>
      </c>
      <c r="AN65" s="155">
        <f>AK65*AM65</f>
        <v>9.619499999999999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0.015</v>
      </c>
      <c r="P66" s="46">
        <f t="shared" si="63"/>
        <v>0.015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0.855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  <v>0.0225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0.030000000000000002</v>
      </c>
      <c r="AJ71" s="162"/>
      <c r="AK71" s="154">
        <f>SUM(G72:AG72)</f>
        <v>0.45</v>
      </c>
      <c r="AL71" s="154"/>
      <c r="AM71" s="213">
        <f>IF(AK71=0,0,BO117)</f>
        <v>14.2</v>
      </c>
      <c r="AN71" s="155">
        <f>AK71*AM71</f>
        <v>6.39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  <v>0.45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20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4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4.5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0.056499999999999995</v>
      </c>
      <c r="AJ97" s="162"/>
      <c r="AK97" s="154">
        <f>SUM(G98:AG98)</f>
        <v>0.8474999999999999</v>
      </c>
      <c r="AL97" s="154"/>
      <c r="AM97" s="213">
        <f>IF(AK97=0,0,BW117)</f>
        <v>14</v>
      </c>
      <c r="AN97" s="155">
        <f>AK97*AM97</f>
        <v>11.864999999999998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0.075</v>
      </c>
      <c r="H98" s="47">
        <f t="shared" si="107"/>
      </c>
      <c r="I98" s="46">
        <f t="shared" si="107"/>
      </c>
      <c r="J98" s="47">
        <f t="shared" si="107"/>
        <v>0.3</v>
      </c>
      <c r="K98" s="46">
        <f t="shared" si="107"/>
      </c>
      <c r="L98" s="46">
        <f t="shared" si="107"/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0.045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0.06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0.0675</v>
      </c>
      <c r="AC98" s="47">
        <f t="shared" si="109"/>
      </c>
      <c r="AD98" s="46">
        <f t="shared" si="109"/>
      </c>
      <c r="AE98" s="47">
        <f t="shared" si="109"/>
        <v>0.3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20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0.02</v>
      </c>
      <c r="AJ101" s="162"/>
      <c r="AK101" s="154">
        <f>SUM(G102:AG102)</f>
        <v>0.3</v>
      </c>
      <c r="AL101" s="154"/>
      <c r="AM101" s="213">
        <f>IF(AK101=0,0,BY117)</f>
        <v>42</v>
      </c>
      <c r="AN101" s="155">
        <f>AK101*AM101</f>
        <v>12.6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  <v>0.3</v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0.030000000000000002</v>
      </c>
      <c r="AJ103" s="162"/>
      <c r="AK103" s="154">
        <f>SUM(G104:AG104)</f>
        <v>0.45</v>
      </c>
      <c r="AL103" s="154"/>
      <c r="AM103" s="213">
        <f>IF(AK103=0,0,BZ117)</f>
        <v>78</v>
      </c>
      <c r="AN103" s="155">
        <f>AK103*AM103</f>
        <v>35.1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0.45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0.3</v>
      </c>
      <c r="AL107" s="154"/>
      <c r="AM107" s="213">
        <f>IF(AK107=0,0,CB117)</f>
        <v>72</v>
      </c>
      <c r="AN107" s="155">
        <f>AK107*AM107</f>
        <v>21.599999999999998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2.7</v>
      </c>
      <c r="AL111" s="154"/>
      <c r="AM111" s="213">
        <f>IF(AK111=0,0,CD117)</f>
        <v>24.8</v>
      </c>
      <c r="AN111" s="155">
        <f>AK111*AM111</f>
        <v>66.96000000000001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4.5</v>
      </c>
      <c r="AL115" s="154"/>
      <c r="AM115" s="213">
        <f>IF(AK115=0,0,CF117)</f>
        <v>16.9</v>
      </c>
      <c r="AN115" s="155">
        <f>AK115*AM115</f>
        <v>76.05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4.5</v>
      </c>
      <c r="M116" s="46">
        <f t="shared" si="134"/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24.53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33.02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13.8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134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0.40599999999999997</v>
      </c>
      <c r="AJ125" s="162"/>
      <c r="AK125" s="154">
        <f>SUM(G126:AG126)</f>
        <v>6.09</v>
      </c>
      <c r="AL125" s="154"/>
      <c r="AM125" s="213">
        <f>IF(AK125=0,0,CG117)</f>
        <v>13.1</v>
      </c>
      <c r="AN125" s="155">
        <f>AK125*AM125</f>
        <v>79.779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0.975</v>
      </c>
      <c r="P126" s="45">
        <f t="shared" si="150"/>
        <v>2.01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3.105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224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0.254</v>
      </c>
      <c r="AJ127" s="162"/>
      <c r="AK127" s="154">
        <f>SUM(G128:AG128)</f>
        <v>3.81</v>
      </c>
      <c r="AL127" s="154"/>
      <c r="AM127" s="213">
        <f>IF(AK127=0,0,CH117)</f>
        <v>6.9</v>
      </c>
      <c r="AN127" s="155">
        <f>AK127*AM127</f>
        <v>26.289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3.36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23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7.5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0.0585</v>
      </c>
      <c r="AJ129" s="162"/>
      <c r="AK129" s="154">
        <f>SUM(G130:AG130)</f>
        <v>0.8775000000000001</v>
      </c>
      <c r="AL129" s="154"/>
      <c r="AM129" s="213">
        <f>IF(AK129=0,0,CI117)</f>
        <v>10.5</v>
      </c>
      <c r="AN129" s="155">
        <f>AK129*AM129</f>
        <v>9.213750000000001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0.15</v>
      </c>
      <c r="P130" s="45">
        <f t="shared" si="156"/>
        <v>0.345</v>
      </c>
      <c r="Q130" s="49">
        <f t="shared" si="156"/>
        <v>0.27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0.1125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26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4.5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0.046000000000000006</v>
      </c>
      <c r="AJ131" s="162"/>
      <c r="AK131" s="154">
        <f>SUM(G132:AG132)</f>
        <v>0.6900000000000001</v>
      </c>
      <c r="AL131" s="154"/>
      <c r="AM131" s="213">
        <f>IF(AK131=0,0,CJ117)</f>
        <v>8</v>
      </c>
      <c r="AN131" s="155">
        <f>AK131*AM131</f>
        <v>5.5200000000000005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0.2325</v>
      </c>
      <c r="P132" s="46">
        <f t="shared" si="159"/>
        <v>0.39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0.0675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0.10099999999999999</v>
      </c>
      <c r="AJ135" s="162"/>
      <c r="AK135" s="154">
        <f>SUM(G136:AG136)</f>
        <v>1.515</v>
      </c>
      <c r="AL135" s="154"/>
      <c r="AM135" s="213">
        <f>IF(AK135=0,0,CL117)</f>
        <v>21.92</v>
      </c>
      <c r="AN135" s="155">
        <f>AK135*AM135</f>
        <v>33.208800000000004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1.515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0.045000000000000005</v>
      </c>
      <c r="AJ137" s="162"/>
      <c r="AK137" s="154">
        <f>SUM(G138:AG138)</f>
        <v>0.675</v>
      </c>
      <c r="AL137" s="154"/>
      <c r="AM137" s="213">
        <f>IF(AK137=0,0,CO117)</f>
        <v>7</v>
      </c>
      <c r="AN137" s="155">
        <f>AK137*AM137</f>
        <v>4.7250000000000005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0.675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0.004</v>
      </c>
      <c r="AJ141" s="162"/>
      <c r="AK141" s="154">
        <f>SUM(G142:AG142)</f>
        <v>0.06</v>
      </c>
      <c r="AL141" s="154"/>
      <c r="AM141" s="213">
        <f>IF(AK141=0,0,CM117)</f>
        <v>48.2</v>
      </c>
      <c r="AN141" s="155">
        <f>AK141*AM141</f>
        <v>2.892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</v>
      </c>
      <c r="P142" s="45">
        <f t="shared" si="174"/>
        <v>0.03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4.95</v>
      </c>
      <c r="AL147" s="154"/>
      <c r="AM147" s="213">
        <f>IF(AK147=0,0,CQ117)</f>
        <v>13.8</v>
      </c>
      <c r="AN147" s="155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2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0.002</v>
      </c>
      <c r="AJ159" s="162"/>
      <c r="AK159" s="154">
        <f>SUM(G160:AG160)</f>
        <v>0.03</v>
      </c>
      <c r="AL159" s="154"/>
      <c r="AM159" s="213">
        <f>IF(AK159=0,0,CW117)</f>
        <v>288</v>
      </c>
      <c r="AN159" s="155">
        <f>AK159*AM159</f>
        <v>8.64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  <v>0.03</v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</v>
      </c>
      <c r="AL163" s="154"/>
      <c r="AM163" s="213">
        <f>IF(AK163=0,0,CY117)</f>
        <v>6.33</v>
      </c>
      <c r="AN163" s="155">
        <f>AK163*AM163</f>
        <v>0.7595999999999999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0.015</v>
      </c>
      <c r="AL165" s="154"/>
      <c r="AM165" s="213">
        <f>IF(AK165=0,0,CZ117)</f>
        <v>180</v>
      </c>
      <c r="AN165" s="155">
        <f>AK165*AM165</f>
        <v>2.6999999999999997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834.89805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2021-02-03T06:34:45Z</cp:lastPrinted>
  <dcterms:created xsi:type="dcterms:W3CDTF">1996-10-08T23:32:33Z</dcterms:created>
  <dcterms:modified xsi:type="dcterms:W3CDTF">2021-02-04T05:53:01Z</dcterms:modified>
  <cp:category/>
  <cp:version/>
  <cp:contentType/>
  <cp:contentStatus/>
</cp:coreProperties>
</file>